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0026fb22c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t shopping" sheetId="1" r:id="R4458f2b9e1e648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"/>
    <x:numFmt numFmtId="202" formatCode="0%"/>
    <x:numFmt numFmtId="203" formatCode="@"/>
    <x:numFmt numFmtId="204" formatCode="#,##0.00"/>
  </x:numFmts>
  <x:fonts count="8">
    <x:font>
      <x:sz val="11"/>
      <x:name val="Carlito"/>
    </x:font>
    <x:font>
      <x:sz val="11"/>
      <x:color rgb="FF252923"/>
      <x:name val="Arial"/>
    </x:font>
    <x:font>
      <x:b/>
      <x:sz val="17"/>
      <x:color rgb="FF252923"/>
      <x:name val="Arial"/>
    </x:font>
    <x:font>
      <x:b/>
      <x:sz val="10"/>
      <x:color rgb="FF3155CE"/>
      <x:name val="Arial"/>
    </x:font>
    <x:font>
      <x:sz val="10"/>
      <x:color rgb="FF62695F"/>
      <x:name val="Arial"/>
    </x:font>
    <x:font>
      <x:b/>
      <x:sz val="14"/>
      <x:color rgb="FF252923"/>
      <x:name val="Arial"/>
    </x:font>
    <x:font>
      <x:sz val="11"/>
      <x:color rgb="FF3155C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AF7EF"/>
      </x:patternFill>
    </x:fill>
    <x:fill>
      <x:patternFill patternType="solid">
        <x:fgColor rgb="FFEAF0FF"/>
      </x:patternFill>
    </x:fill>
    <x:fill>
      <x:patternFill patternType="solid">
        <x:fgColor rgb="FF25292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8DBC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4" fontId="5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3B24"/>
      </x:font>
      <x:fill>
        <x:patternFill patternType="solid">
          <x:bgColor rgb="FFFCE7DD"/>
        </x:patternFill>
      </x:fill>
    </x:dxf>
    <x:dxf>
      <x:font>
        <x:b/>
        <x:color rgb="FFA33B24"/>
      </x:font>
      <x:fill>
        <x:patternFill patternType="solid">
          <x:bgColor rgb="FFFCE7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29badb0874865" /><Relationship Type="http://schemas.openxmlformats.org/officeDocument/2006/relationships/theme" Target="/xl/theme/theme1.xml" Id="R52576db6233c424e" /><Relationship Type="http://schemas.openxmlformats.org/officeDocument/2006/relationships/sharedStrings" Target="/xl/sharedStrings.xml" Id="Rbec1102a1d7f47e6" /><Relationship Type="http://schemas.openxmlformats.org/officeDocument/2006/relationships/worksheet" Target="/xl/worksheets/sheet1.xml" Id="R4458f2b9e1e648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923"/>
  </x:sheetPr>
  <x:sheetViews>
    <x:sheetView showGridLines="0" workbookViewId="0"/>
  </x:sheetViews>
  <x:sheetFormatPr defaultRowHeight="15"/>
  <x:cols>
    <x:col min="1" max="1" width="29" hidden="0" customWidth="1"/>
    <x:col min="2" max="2" width="1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  <x:col min="8" max="8" width="16" hidden="0" customWidth="1"/>
    <x:col min="9" max="9" width="24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Paint shopping</x:v>
      </x:c>
      <x:c r="B2" s="3"/>
      <x:c r="C2" s="3"/>
      <x:c r="D2" s="3"/>
      <x:c r="E2" s="3"/>
      <x:c r="F2" s="3"/>
      <x:c r="G2" s="3"/>
      <x:c r="H2" s="3"/>
      <x:c r="I2" s="3"/>
    </x:row>
    <x:row r="3" ht="23" customHeight="1">
      <x:c r="A3" s="5" t="str">
        <x:v>BOTTOYOU</x:v>
      </x:c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7" t="str">
        <x:v>Blue cells are editable.</x:v>
      </x:c>
      <x:c r="B4" s="7"/>
      <x:c r="C4" s="7"/>
      <x:c r="D4" s="7" t="str">
        <x:v>Metric units</x:v>
      </x:c>
      <x:c r="E4" s="7"/>
      <x:c r="F4" s="7"/>
      <x:c r="G4" s="7" t="str">
        <x:v>Example values</x:v>
      </x:c>
      <x:c r="H4" s="7"/>
      <x:c r="I4" s="7"/>
    </x:row>
    <x:row r="5" ht="23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7" customHeight="1">
      <x:c r="A6" s="3" t="str">
        <x:v>Walls to paint (m²)</x:v>
      </x:c>
      <x:c r="B6" s="28" t="n">
        <x:f>IF(COUNTIFS(F21:F30,"Input needed")&gt;0,"Check room inputs",IF(COUNTIFS(I21:I30,"Ready")=0,"Add rooms",SUM(G21:G30)))</x:f>
        <x:v>60.78</x:v>
      </x:c>
      <x:c r="C6" s="3"/>
      <x:c r="D6" s="3" t="str">
        <x:v>Tins A</x:v>
      </x:c>
      <x:c r="E6" s="29" t="n">
        <x:f>IF(AND(ISNUMBER(B8),H15="Ready"),ROUNDUP(MAX(0,B8/B17-1.77635683940025E-15*MAX(1,ABS(B8/B17))),0),"Check inputs")</x:f>
        <x:v>5</x:v>
      </x:c>
      <x:c r="F6" s="3"/>
      <x:c r="G6" s="3" t="str">
        <x:v>Tins B</x:v>
      </x:c>
      <x:c r="H6" s="29" t="n">
        <x:f>IF(AND(ISNUMBER(B8),H15="Ready"),ROUNDUP(MAX(0,B8/B18-1.77635683940025E-15*MAX(1,ABS(B8/B18))),0),"Check inputs")</x:f>
        <x:v>3</x:v>
      </x:c>
      <x:c r="I6" s="3"/>
    </x:row>
    <x:row r="7" ht="27" customHeight="1">
      <x:c r="A7" s="3" t="str">
        <x:v>Paint required (L)</x:v>
      </x:c>
      <x:c r="B7" s="28" t="n">
        <x:f>IF(COUNTIFS(H21:H30,"Input needed")&gt;0,"Check inputs",IF(COUNTIFS(I21:I30,"Ready")=0,"Add rooms",SUM(H21:H30)))</x:f>
        <x:v>13.3716</x:v>
      </x:c>
      <x:c r="C7" s="3"/>
      <x:c r="D7" s="3" t="str">
        <x:v>Cost A</x:v>
      </x:c>
      <x:c r="E7" s="30" t="n">
        <x:f>IF(ISNUMBER(E6),ROUND(E6*C17,2),"Check inputs")</x:f>
        <x:v>140</x:v>
      </x:c>
      <x:c r="F7" s="3"/>
      <x:c r="G7" s="3" t="str">
        <x:v>Cost B</x:v>
      </x:c>
      <x:c r="H7" s="30" t="n">
        <x:f>IF(ISNUMBER(H6),ROUND(H6*C18,2),"Check inputs")</x:f>
        <x:v>147</x:v>
      </x:c>
      <x:c r="I7" s="3"/>
    </x:row>
    <x:row r="8" ht="27" customHeight="1">
      <x:c r="A8" s="3" t="str">
        <x:v>Still to buy (L)</x:v>
      </x:c>
      <x:c r="B8" s="28" t="n">
        <x:f>IF(ISNUMBER(B7),MAX(0,B7-B13),"Check inputs")</x:f>
        <x:v>12.3716</x:v>
      </x:c>
      <x:c r="C8" s="3"/>
      <x:c r="D8" s="3" t="str">
        <x:v>Left over A (L)</x:v>
      </x:c>
      <x:c r="E8" s="30" t="n">
        <x:f>IF(ISNUMBER(E6),MAX(0,B13+E6*B17-B7),"Check inputs")</x:f>
        <x:v>0.12839999999999918</x:v>
      </x:c>
      <x:c r="F8" s="3"/>
      <x:c r="G8" s="3" t="str">
        <x:v>Left over B (L)</x:v>
      </x:c>
      <x:c r="H8" s="30" t="n">
        <x:f>IF(ISNUMBER(H6),MAX(0,B13+H6*B18-B7),"Check inputs")</x:f>
        <x:v>2.628399999999999</x:v>
      </x:c>
      <x:c r="I8" s="3"/>
    </x:row>
    <x:row r="9" ht="27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7" customHeight="1">
      <x:c r="A10" s="3" t="str">
        <x:v>Lower purchase cost</x:v>
      </x:c>
      <x:c r="B10" s="3" t="str">
        <x:f>IF(AND(ISNUMBER(E7),ISNUMBER(H7)),IF(E7&lt;H7,"Option A",IF(H7&lt;E7,"Option B","Same cost")),"Check inputs")</x:f>
        <x:v>Option A</x:v>
      </x:c>
      <x:c r="C10" s="3"/>
      <x:c r="D10" s="3"/>
      <x:c r="E10" s="3"/>
      <x:c r="F10" s="3"/>
      <x:c r="G10" s="3"/>
      <x:c r="H10" s="3"/>
      <x:c r="I10" s="3"/>
    </x:row>
    <x:row r="11" ht="13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6" customHeight="1">
      <x:c r="A12" s="3" t="str">
        <x:v>Coverage (m²/L)</x:v>
      </x:c>
      <x:c r="B12" s="12" t="n">
        <x:v>10</x:v>
      </x:c>
      <x:c r="C12" s="3"/>
      <x:c r="D12" s="3" t="str">
        <x:v>Coats</x:v>
      </x:c>
      <x:c r="E12" s="13" t="n">
        <x:v>2</x:v>
      </x:c>
      <x:c r="F12" s="3"/>
      <x:c r="G12" s="3" t="str">
        <x:v>Extra allowance</x:v>
      </x:c>
      <x:c r="H12" s="14" t="n">
        <x:v>0.1</x:v>
      </x:c>
      <x:c r="I12" s="3"/>
    </x:row>
    <x:row r="13" ht="26" customHeight="1">
      <x:c r="A13" s="3" t="str">
        <x:v>Paint owned (L)</x:v>
      </x:c>
      <x:c r="B13" s="12" t="n">
        <x:v>1</x:v>
      </x:c>
      <x:c r="C13" s="3"/>
      <x:c r="D13" s="3" t="str">
        <x:v>Currency</x:v>
      </x:c>
      <x:c r="E13" s="15" t="str">
        <x:v>USD</x:v>
      </x:c>
      <x:c r="F13" s="3"/>
      <x:c r="G13" s="3" t="str">
        <x:v>Product / finish</x:v>
      </x:c>
      <x:c r="H13" s="15" t="str">
        <x:v>Example sage</x:v>
      </x:c>
      <x:c r="I13" s="3"/>
    </x:row>
    <x:row r="14" ht="26" customHeight="1">
      <x:c r="A14" s="3"/>
      <x:c r="B14" s="3"/>
      <x:c r="C14" s="3"/>
      <x:c r="D14" s="3"/>
      <x:c r="E14" s="3"/>
      <x:c r="F14" s="3"/>
      <x:c r="G14" s="3" t="str">
        <x:v>Paint settings</x:v>
      </x:c>
      <x:c r="H14" s="3" t="str">
        <x:f>IF(AND(COUNT(B12,E12,H12,B13)=4,B12&gt;0,E12&gt;=1,E12&lt;=6,E12=INT(E12),H12&gt;=0,H12&lt;=0.5,B13&gt;=0),"Ready","Check paint inputs")</x:f>
        <x:v>Ready</x:v>
      </x:c>
      <x:c r="I14" s="3"/>
    </x:row>
    <x:row r="15" ht="26" customHeight="1">
      <x:c r="A15" s="3"/>
      <x:c r="B15" s="3"/>
      <x:c r="C15" s="3"/>
      <x:c r="D15" s="3"/>
      <x:c r="E15" s="3"/>
      <x:c r="F15" s="3"/>
      <x:c r="G15" s="3" t="str">
        <x:v>Tin settings</x:v>
      </x:c>
      <x:c r="H15" s="3" t="str">
        <x:f>IF(AND(COUNT(B17:C18)=4,B17&gt;0,B18&gt;0,C17&gt;=0,C18&gt;=0,ABS(C17*100-ROUND(C17*100,0))&lt;0.0000001,ABS(C18*100-ROUND(C18*100,0))&lt;0.0000001),"Ready","Check tin inputs")</x:f>
        <x:v>Ready</x:v>
      </x:c>
      <x:c r="I15" s="3"/>
    </x:row>
    <x:row r="16" ht="30" customHeight="1">
      <x:c r="A16" s="24" t="str">
        <x:v>Purchase option</x:v>
      </x:c>
      <x:c r="B16" s="25" t="str">
        <x:v>Tin size (L)</x:v>
      </x:c>
      <x:c r="C16" s="26" t="str">
        <x:v>Price per tin</x:v>
      </x:c>
      <x:c r="D16" s="3"/>
      <x:c r="E16" s="3"/>
      <x:c r="F16" s="3"/>
      <x:c r="G16" s="3"/>
      <x:c r="H16" s="3"/>
      <x:c r="I16" s="3"/>
    </x:row>
    <x:row r="17" ht="26" customHeight="1">
      <x:c r="A17" s="3" t="str">
        <x:v>Option A</x:v>
      </x:c>
      <x:c r="B17" s="12" t="n">
        <x:v>2.5</x:v>
      </x:c>
      <x:c r="C17" s="12" t="n">
        <x:v>28</x:v>
      </x:c>
      <x:c r="D17" s="3" t="str">
        <x:v>Compare each size alone.</x:v>
      </x:c>
      <x:c r="E17" s="3"/>
      <x:c r="F17" s="3"/>
      <x:c r="G17" s="3"/>
      <x:c r="H17" s="3"/>
      <x:c r="I17" s="3"/>
    </x:row>
    <x:row r="18" ht="26" customHeight="1">
      <x:c r="A18" s="3" t="str">
        <x:v>Option B</x:v>
      </x:c>
      <x:c r="B18" s="12" t="n">
        <x:v>5</x:v>
      </x:c>
      <x:c r="C18" s="12" t="n">
        <x:v>49</x:v>
      </x:c>
      <x:c r="D18" s="3" t="str">
        <x:v>No mixed-tin purchase.</x:v>
      </x:c>
      <x:c r="E18" s="3"/>
      <x:c r="F18" s="3"/>
      <x:c r="G18" s="3"/>
      <x:c r="H18" s="3"/>
      <x:c r="I18" s="3"/>
    </x:row>
    <x:row r="19" ht="13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37" customHeight="1">
      <x:c r="A20" s="24" t="str">
        <x:v>Room</x:v>
      </x:c>
      <x:c r="B20" s="25" t="str">
        <x:v>Width (m)</x:v>
      </x:c>
      <x:c r="C20" s="25" t="str">
        <x:v>Length (m)</x:v>
      </x:c>
      <x:c r="D20" s="25" t="str">
        <x:v>Height (m)</x:v>
      </x:c>
      <x:c r="E20" s="25" t="str">
        <x:v>Openings (m²)</x:v>
      </x:c>
      <x:c r="F20" s="25" t="str">
        <x:v>Gross walls (m²)</x:v>
      </x:c>
      <x:c r="G20" s="25" t="str">
        <x:v>Net walls (m²)</x:v>
      </x:c>
      <x:c r="H20" s="25" t="str">
        <x:v>Paint (L)</x:v>
      </x:c>
      <x:c r="I20" s="26" t="str">
        <x:v>Input status</x:v>
      </x:c>
    </x:row>
    <x:row r="21" ht="28" customHeight="1">
      <x:c r="A21" s="15" t="str">
        <x:v>Bedroom</x:v>
      </x:c>
      <x:c r="B21" s="12" t="n">
        <x:v>3.6</x:v>
      </x:c>
      <x:c r="C21" s="12" t="n">
        <x:v>4.2</x:v>
      </x:c>
      <x:c r="D21" s="12" t="n">
        <x:v>2.4</x:v>
      </x:c>
      <x:c r="E21" s="12" t="n">
        <x:v>3.33</x:v>
      </x:c>
      <x:c r="F21" s="27" t="n">
        <x:f>IF(I21="","",IF(I21="Ready",2*(B21+C21)*D21,"Input needed"))</x:f>
        <x:v>37.440000000000005</x:v>
      </x:c>
      <x:c r="G21" s="27" t="n">
        <x:f>IF(I21="","",IF(I21="Ready",F21-E21,"Input needed"))</x:f>
        <x:v>34.11000000000001</x:v>
      </x:c>
      <x:c r="H21" s="27" t="n">
        <x:f>IF(I21="","",IF(AND(I21="Ready",$H$14="Ready"),G21*$E$12/$B$12*(1+$H$12),"Input needed"))</x:f>
        <x:v>7.504200000000002</x:v>
      </x:c>
      <x:c r="I21" s="3" t="str">
        <x:f>IF(COUNTA(A21:E21)=0,"",IF(A21="","Name needed",IF(COUNT(B21:E21)&lt;&gt;4,"Enter numbers",IF(OR(B21&lt;=0,C21&lt;=0,D21&lt;=0,E21&lt;0),"Check dimensions",IF(E21&gt;2*(B21+C21)*D21,"Openings too large","Ready")))))</x:f>
        <x:v>Ready</x:v>
      </x:c>
    </x:row>
    <x:row r="22" ht="28" customHeight="1">
      <x:c r="A22" s="15" t="str">
        <x:v>Home office</x:v>
      </x:c>
      <x:c r="B22" s="12" t="n">
        <x:v>3</x:v>
      </x:c>
      <x:c r="C22" s="12" t="n">
        <x:v>3.5</x:v>
      </x:c>
      <x:c r="D22" s="12" t="n">
        <x:v>2.4</x:v>
      </x:c>
      <x:c r="E22" s="12" t="n">
        <x:v>4.53</x:v>
      </x:c>
      <x:c r="F22" s="27" t="n">
        <x:f>IF(I22="","",IF(I22="Ready",2*(B22+C22)*D22,"Input needed"))</x:f>
        <x:v>31.2</x:v>
      </x:c>
      <x:c r="G22" s="27" t="n">
        <x:f>IF(I22="","",IF(I22="Ready",F22-E22,"Input needed"))</x:f>
        <x:v>26.669999999999998</x:v>
      </x:c>
      <x:c r="H22" s="27" t="n">
        <x:f>IF(I22="","",IF(AND(I22="Ready",$H$14="Ready"),G22*$E$12/$B$12*(1+$H$12),"Input needed"))</x:f>
        <x:v>5.8674</x:v>
      </x:c>
      <x:c r="I22" s="3" t="str">
        <x:f>IF(COUNTA(A22:E22)=0,"",IF(A22="","Name needed",IF(COUNT(B22:E22)&lt;&gt;4,"Enter numbers",IF(OR(B22&lt;=0,C22&lt;=0,D22&lt;=0,E22&lt;0),"Check dimensions",IF(E22&gt;2*(B22+C22)*D22,"Openings too large","Ready")))))</x:f>
        <x:v>Ready</x:v>
      </x:c>
    </x:row>
    <x:row r="23" ht="28" customHeight="1">
      <x:c r="A23" s="15"/>
      <x:c r="B23" s="12"/>
      <x:c r="C23" s="12"/>
      <x:c r="D23" s="12"/>
      <x:c r="E23" s="12"/>
      <x:c r="F23" s="27" t="str">
        <x:f>IF(I23="","",IF(I23="Ready",2*(B23+C23)*D23,"Input needed"))</x:f>
      </x:c>
      <x:c r="G23" s="27" t="str">
        <x:f>IF(I23="","",IF(I23="Ready",F23-E23,"Input needed"))</x:f>
      </x:c>
      <x:c r="H23" s="27" t="str">
        <x:f>IF(I23="","",IF(AND(I23="Ready",$H$14="Ready"),G23*$E$12/$B$12*(1+$H$12),"Input needed"))</x:f>
      </x:c>
      <x:c r="I23" s="3" t="str">
        <x:f>IF(COUNTA(A23:E23)=0,"",IF(A23="","Name needed",IF(COUNT(B23:E23)&lt;&gt;4,"Enter numbers",IF(OR(B23&lt;=0,C23&lt;=0,D23&lt;=0,E23&lt;0),"Check dimensions",IF(E23&gt;2*(B23+C23)*D23,"Openings too large","Ready")))))</x:f>
      </x:c>
    </x:row>
    <x:row r="24" ht="28" customHeight="1">
      <x:c r="A24" s="15"/>
      <x:c r="B24" s="12"/>
      <x:c r="C24" s="12"/>
      <x:c r="D24" s="12"/>
      <x:c r="E24" s="12"/>
      <x:c r="F24" s="27" t="str">
        <x:f>IF(I24="","",IF(I24="Ready",2*(B24+C24)*D24,"Input needed"))</x:f>
      </x:c>
      <x:c r="G24" s="27" t="str">
        <x:f>IF(I24="","",IF(I24="Ready",F24-E24,"Input needed"))</x:f>
      </x:c>
      <x:c r="H24" s="27" t="str">
        <x:f>IF(I24="","",IF(AND(I24="Ready",$H$14="Ready"),G24*$E$12/$B$12*(1+$H$12),"Input needed"))</x:f>
      </x:c>
      <x:c r="I24" s="3" t="str">
        <x:f>IF(COUNTA(A24:E24)=0,"",IF(A24="","Name needed",IF(COUNT(B24:E24)&lt;&gt;4,"Enter numbers",IF(OR(B24&lt;=0,C24&lt;=0,D24&lt;=0,E24&lt;0),"Check dimensions",IF(E24&gt;2*(B24+C24)*D24,"Openings too large","Ready")))))</x:f>
      </x:c>
    </x:row>
    <x:row r="25" ht="28" customHeight="1">
      <x:c r="A25" s="15"/>
      <x:c r="B25" s="12"/>
      <x:c r="C25" s="12"/>
      <x:c r="D25" s="12"/>
      <x:c r="E25" s="12"/>
      <x:c r="F25" s="27" t="str">
        <x:f>IF(I25="","",IF(I25="Ready",2*(B25+C25)*D25,"Input needed"))</x:f>
      </x:c>
      <x:c r="G25" s="27" t="str">
        <x:f>IF(I25="","",IF(I25="Ready",F25-E25,"Input needed"))</x:f>
      </x:c>
      <x:c r="H25" s="27" t="str">
        <x:f>IF(I25="","",IF(AND(I25="Ready",$H$14="Ready"),G25*$E$12/$B$12*(1+$H$12),"Input needed"))</x:f>
      </x:c>
      <x:c r="I25" s="3" t="str">
        <x:f>IF(COUNTA(A25:E25)=0,"",IF(A25="","Name needed",IF(COUNT(B25:E25)&lt;&gt;4,"Enter numbers",IF(OR(B25&lt;=0,C25&lt;=0,D25&lt;=0,E25&lt;0),"Check dimensions",IF(E25&gt;2*(B25+C25)*D25,"Openings too large","Ready")))))</x:f>
      </x:c>
    </x:row>
    <x:row r="26" ht="28" customHeight="1">
      <x:c r="A26" s="15"/>
      <x:c r="B26" s="12"/>
      <x:c r="C26" s="12"/>
      <x:c r="D26" s="12"/>
      <x:c r="E26" s="12"/>
      <x:c r="F26" s="27" t="str">
        <x:f>IF(I26="","",IF(I26="Ready",2*(B26+C26)*D26,"Input needed"))</x:f>
      </x:c>
      <x:c r="G26" s="27" t="str">
        <x:f>IF(I26="","",IF(I26="Ready",F26-E26,"Input needed"))</x:f>
      </x:c>
      <x:c r="H26" s="27" t="str">
        <x:f>IF(I26="","",IF(AND(I26="Ready",$H$14="Ready"),G26*$E$12/$B$12*(1+$H$12),"Input needed"))</x:f>
      </x:c>
      <x:c r="I26" s="3" t="str">
        <x:f>IF(COUNTA(A26:E26)=0,"",IF(A26="","Name needed",IF(COUNT(B26:E26)&lt;&gt;4,"Enter numbers",IF(OR(B26&lt;=0,C26&lt;=0,D26&lt;=0,E26&lt;0),"Check dimensions",IF(E26&gt;2*(B26+C26)*D26,"Openings too large","Ready")))))</x:f>
      </x:c>
    </x:row>
    <x:row r="27" ht="28" customHeight="1">
      <x:c r="A27" s="15"/>
      <x:c r="B27" s="12"/>
      <x:c r="C27" s="12"/>
      <x:c r="D27" s="12"/>
      <x:c r="E27" s="12"/>
      <x:c r="F27" s="27" t="str">
        <x:f>IF(I27="","",IF(I27="Ready",2*(B27+C27)*D27,"Input needed"))</x:f>
      </x:c>
      <x:c r="G27" s="27" t="str">
        <x:f>IF(I27="","",IF(I27="Ready",F27-E27,"Input needed"))</x:f>
      </x:c>
      <x:c r="H27" s="27" t="str">
        <x:f>IF(I27="","",IF(AND(I27="Ready",$H$14="Ready"),G27*$E$12/$B$12*(1+$H$12),"Input needed"))</x:f>
      </x:c>
      <x:c r="I27" s="3" t="str">
        <x:f>IF(COUNTA(A27:E27)=0,"",IF(A27="","Name needed",IF(COUNT(B27:E27)&lt;&gt;4,"Enter numbers",IF(OR(B27&lt;=0,C27&lt;=0,D27&lt;=0,E27&lt;0),"Check dimensions",IF(E27&gt;2*(B27+C27)*D27,"Openings too large","Ready")))))</x:f>
      </x:c>
    </x:row>
    <x:row r="28" ht="28" customHeight="1">
      <x:c r="A28" s="15"/>
      <x:c r="B28" s="12"/>
      <x:c r="C28" s="12"/>
      <x:c r="D28" s="12"/>
      <x:c r="E28" s="12"/>
      <x:c r="F28" s="27" t="str">
        <x:f>IF(I28="","",IF(I28="Ready",2*(B28+C28)*D28,"Input needed"))</x:f>
      </x:c>
      <x:c r="G28" s="27" t="str">
        <x:f>IF(I28="","",IF(I28="Ready",F28-E28,"Input needed"))</x:f>
      </x:c>
      <x:c r="H28" s="27" t="str">
        <x:f>IF(I28="","",IF(AND(I28="Ready",$H$14="Ready"),G28*$E$12/$B$12*(1+$H$12),"Input needed"))</x:f>
      </x:c>
      <x:c r="I28" s="3" t="str">
        <x:f>IF(COUNTA(A28:E28)=0,"",IF(A28="","Name needed",IF(COUNT(B28:E28)&lt;&gt;4,"Enter numbers",IF(OR(B28&lt;=0,C28&lt;=0,D28&lt;=0,E28&lt;0),"Check dimensions",IF(E28&gt;2*(B28+C28)*D28,"Openings too large","Ready")))))</x:f>
      </x:c>
    </x:row>
    <x:row r="29" ht="28" customHeight="1">
      <x:c r="A29" s="15"/>
      <x:c r="B29" s="12"/>
      <x:c r="C29" s="12"/>
      <x:c r="D29" s="12"/>
      <x:c r="E29" s="12"/>
      <x:c r="F29" s="27" t="str">
        <x:f>IF(I29="","",IF(I29="Ready",2*(B29+C29)*D29,"Input needed"))</x:f>
      </x:c>
      <x:c r="G29" s="27" t="str">
        <x:f>IF(I29="","",IF(I29="Ready",F29-E29,"Input needed"))</x:f>
      </x:c>
      <x:c r="H29" s="27" t="str">
        <x:f>IF(I29="","",IF(AND(I29="Ready",$H$14="Ready"),G29*$E$12/$B$12*(1+$H$12),"Input needed"))</x:f>
      </x:c>
      <x:c r="I29" s="3" t="str">
        <x:f>IF(COUNTA(A29:E29)=0,"",IF(A29="","Name needed",IF(COUNT(B29:E29)&lt;&gt;4,"Enter numbers",IF(OR(B29&lt;=0,C29&lt;=0,D29&lt;=0,E29&lt;0),"Check dimensions",IF(E29&gt;2*(B29+C29)*D29,"Openings too large","Ready")))))</x:f>
      </x:c>
    </x:row>
    <x:row r="30" ht="28" customHeight="1">
      <x:c r="A30" s="15"/>
      <x:c r="B30" s="12"/>
      <x:c r="C30" s="12"/>
      <x:c r="D30" s="12"/>
      <x:c r="E30" s="12"/>
      <x:c r="F30" s="27" t="str">
        <x:f>IF(I30="","",IF(I30="Ready",2*(B30+C30)*D30,"Input needed"))</x:f>
      </x:c>
      <x:c r="G30" s="27" t="str">
        <x:f>IF(I30="","",IF(I30="Ready",F30-E30,"Input needed"))</x:f>
      </x:c>
      <x:c r="H30" s="27" t="str">
        <x:f>IF(I30="","",IF(AND(I30="Ready",$H$14="Ready"),G30*$E$12/$B$12*(1+$H$12),"Input needed"))</x:f>
      </x:c>
      <x:c r="I30" s="3" t="str">
        <x:f>IF(COUNTA(A30:E30)=0,"",IF(A30="","Name needed",IF(COUNT(B30:E30)&lt;&gt;4,"Enter numbers",IF(OR(B30&lt;=0,C30&lt;=0,D30&lt;=0,E30&lt;0),"Check dimensions",IF(E30&gt;2*(B30+C30)*D30,"Openings too large","Ready")))))</x:f>
      </x:c>
    </x:row>
    <x:row r="31" ht="14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3" customHeight="1">
      <x:c r="A32" s="9" t="str">
        <x:v>Use one paint product, color and finish for every room in this file.</x:v>
      </x:c>
      <x:c r="B32" s="9"/>
      <x:c r="C32" s="9"/>
      <x:c r="D32" s="9"/>
      <x:c r="E32" s="9"/>
      <x:c r="F32" s="9"/>
      <x:c r="G32" s="9"/>
      <x:c r="H32" s="9"/>
      <x:c r="I32" s="9"/>
    </x:row>
    <x:row r="33" ht="23" customHeight="1">
      <x:c r="A33" s="9" t="str">
        <x:v>Measure internal rectangular rooms. Enter combined unpainted door/window area in m².</x:v>
      </x:c>
      <x:c r="B33" s="9"/>
      <x:c r="C33" s="9"/>
      <x:c r="D33" s="9"/>
      <x:c r="E33" s="9"/>
      <x:c r="F33" s="9"/>
      <x:c r="G33" s="9"/>
      <x:c r="H33" s="9"/>
      <x:c r="I33" s="9"/>
    </x:row>
    <x:row r="34" ht="23" customHeight="1">
      <x:c r="A34" s="9" t="str">
        <x:v>Walls = 2 × (width + length) × height. Ceilings, trim and primer are excluded.</x:v>
      </x:c>
      <x:c r="B34" s="9"/>
      <x:c r="C34" s="9"/>
      <x:c r="D34" s="9"/>
      <x:c r="E34" s="9"/>
      <x:c r="F34" s="9"/>
      <x:c r="G34" s="9"/>
      <x:c r="H34" s="9"/>
      <x:c r="I34" s="9"/>
    </x:row>
    <x:row r="35" ht="23" customHeight="1">
      <x:c r="A35" s="9" t="str">
        <x:v>Coverage, coats, extra allowance and prices are examples. Replace them using your product label.</x:v>
      </x:c>
      <x:c r="B35" s="9"/>
      <x:c r="C35" s="9"/>
      <x:c r="D35" s="9"/>
      <x:c r="E35" s="9"/>
      <x:c r="F35" s="9"/>
      <x:c r="G35" s="9"/>
      <x:c r="H35" s="9"/>
      <x:c r="I35" s="9"/>
    </x:row>
    <x:row r="36" ht="23" customHeight="1">
      <x:c r="A36" s="9" t="str">
        <x:v>Matching paint owned is deducted once. Costs exclude tax, delivery, discounts and supplies.</x:v>
      </x:c>
      <x:c r="B36" s="9"/>
      <x:c r="C36" s="9"/>
      <x:c r="D36" s="9"/>
      <x:c r="E36" s="9"/>
      <x:c r="F36" s="9"/>
      <x:c r="G36" s="9"/>
      <x:c r="H36" s="9"/>
      <x:c r="I36" s="9"/>
    </x:row>
    <x:row r="37" ht="23" customHeight="1">
      <x:c r="A37" s="9" t="str">
        <x:v>Method and interactive comparison: https://axo-labs.foggy-guppy-0301.chatgpt.site/paint-plan/</x:v>
      </x:c>
      <x:c r="B37" s="9"/>
      <x:c r="C37" s="9"/>
      <x:c r="D37" s="9"/>
      <x:c r="E37" s="9"/>
      <x:c r="F37" s="9"/>
      <x:c r="G37" s="9"/>
      <x:c r="H37" s="9"/>
      <x:c r="I37" s="9"/>
    </x:row>
    <x:row r="38" ht="23" customHeight="1">
      <x:c r="A38" s="9" t="str">
        <x:v>Whole-container rounding ignores only tiny floating-point arithmetic noise.</x:v>
      </x:c>
      <x:c r="B38" s="9"/>
      <x:c r="C38" s="9"/>
      <x:c r="D38" s="9"/>
      <x:c r="E38" s="9"/>
      <x:c r="F38" s="9"/>
      <x:c r="G38" s="9"/>
      <x:c r="H38" s="9"/>
      <x:c r="I38" s="9"/>
    </x:row>
  </x:sheetData>
  <x:conditionalFormatting sqref="I21:I30">
    <x:cfRule type="expression" dxfId="0" priority="1">
      <x:formula>AND(I21&lt;&gt;"",I21&lt;&gt;"Ready")</x:formula>
    </x:cfRule>
  </x:conditionalFormatting>
  <x:conditionalFormatting sqref="H14:H15">
    <x:cfRule type="expression" dxfId="1" priority="2">
      <x:formula>AND(H14&lt;&gt;"",H14&lt;&gt;"Ready")</x:formula>
    </x:cfRule>
  </x:conditionalFormatting>
  <x:dataValidations count="2">
    <x:dataValidation type="whole" operator="between" sqref="E12">
      <x:formula1>1</x:formula1>
      <x:formula2>6</x:formula2>
    </x:dataValidation>
    <x:dataValidation type="list" sqref="E13">
      <x:formula1>"USD,GBP,EUR,CAD,AUD"</x:formula1>
    </x:dataValidation>
  </x:dataValidations>
  <x:pageMargins left="0.7" right="0.7" top="0.75" bottom="0.75" header="0.3" footer="0.3"/>
</x:worksheet>
</file>